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3A08264B-FC9C-4951-A6A0-129B1EB55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B25" i="4"/>
  <c r="B24" i="4" s="1"/>
  <c r="C13" i="4"/>
  <c r="B13" i="4"/>
  <c r="C4" i="4"/>
  <c r="B4" i="4"/>
  <c r="C24" i="4" l="1"/>
  <c r="C43" i="4"/>
  <c r="B3" i="4"/>
  <c r="C3" i="4"/>
  <c r="B4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<sst xmlns="http://schemas.openxmlformats.org/spreadsheetml/2006/main" count="55" uniqueCount="55">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</sst>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166" fontId="2" fillId="0" borderId="4" xfId="3" applyNumberFormat="1" applyFont="1" applyFill="1" applyBorder="1" applyAlignment="1" applyProtection="1">
      <alignment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166" fontId="3" fillId="0" borderId="4" xfId="3" applyNumberFormat="1" applyFont="1" applyFill="1" applyBorder="1" applyAlignment="1" applyProtection="1">
      <alignment vertical="center" wrapText="1"/>
      <protection locked="0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3" customWidth="1"/>
    <col min="2" max="2" width="30.83203125" style="13" customWidth="1"/>
    <col min="3" max="3" width="25.83203125" style="14" customWidth="1"/>
    <col min="4" max="16384" width="12" style="3"/>
  </cols>
  <sheetData>
    <row r="1" spans="1:3" ht="45" customHeight="1" x14ac:dyDescent="0.2">
      <c r="A1" s="15" t="s">
        <v>54</v>
      </c>
      <c r="B1" s="16"/>
      <c r="C1" s="17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7" customFormat="1" x14ac:dyDescent="0.2">
      <c r="A3" s="5" t="s">
        <v>3</v>
      </c>
      <c r="B3" s="6">
        <f>IF(B4+B13-C4-C13&gt;0,B4+B13-C4-C13,0)</f>
        <v>0</v>
      </c>
      <c r="C3" s="6">
        <f>IF(C4+C13-B4-B13&gt;0,C4+C13-B4-B13,0)</f>
        <v>6620898.570000004</v>
      </c>
    </row>
    <row r="4" spans="1:3" x14ac:dyDescent="0.2">
      <c r="A4" s="8" t="s">
        <v>4</v>
      </c>
      <c r="B4" s="6">
        <f>IF(B5+B6+B7+B8+B9+B10+B11-C5-C6-C7-C8-C9-C10-C11&gt;0,B5+B6+B7+B8+B9+B10+B11-C5-C6-C7-C8-C9-C10-C11,0)</f>
        <v>0</v>
      </c>
      <c r="C4" s="6">
        <f>IF(C5+C6+C7+C8+C9+C10+C11-B5-B6-B7-B8-B9-B10-B11&gt;0,C5+C6+C7+C8+C9+C10+C11-B5-B6-B7-B8-B9-B10-B11,0)</f>
        <v>13410390.759999998</v>
      </c>
    </row>
    <row r="5" spans="1:3" x14ac:dyDescent="0.2">
      <c r="A5" s="9" t="s">
        <v>5</v>
      </c>
      <c r="B5" s="10">
        <v>0</v>
      </c>
      <c r="C5" s="10">
        <v>8286782.599999994</v>
      </c>
    </row>
    <row r="6" spans="1:3" x14ac:dyDescent="0.2">
      <c r="A6" s="9" t="s">
        <v>6</v>
      </c>
      <c r="B6" s="10">
        <v>0</v>
      </c>
      <c r="C6" s="10">
        <v>4631880.2300000042</v>
      </c>
    </row>
    <row r="7" spans="1:3" x14ac:dyDescent="0.2">
      <c r="A7" s="9" t="s">
        <v>7</v>
      </c>
      <c r="B7" s="10">
        <v>0</v>
      </c>
      <c r="C7" s="10">
        <v>491727.93000000063</v>
      </c>
    </row>
    <row r="8" spans="1:3" x14ac:dyDescent="0.2">
      <c r="A8" s="9" t="s">
        <v>8</v>
      </c>
      <c r="B8" s="10">
        <v>0</v>
      </c>
      <c r="C8" s="10">
        <v>0</v>
      </c>
    </row>
    <row r="9" spans="1:3" x14ac:dyDescent="0.2">
      <c r="A9" s="9" t="s">
        <v>9</v>
      </c>
      <c r="B9" s="10">
        <v>0</v>
      </c>
      <c r="C9" s="10">
        <v>0</v>
      </c>
    </row>
    <row r="10" spans="1:3" x14ac:dyDescent="0.2">
      <c r="A10" s="9" t="s">
        <v>10</v>
      </c>
      <c r="B10" s="10">
        <v>0</v>
      </c>
      <c r="C10" s="10">
        <v>0</v>
      </c>
    </row>
    <row r="11" spans="1:3" x14ac:dyDescent="0.2">
      <c r="A11" s="9" t="s">
        <v>11</v>
      </c>
      <c r="B11" s="10">
        <v>0</v>
      </c>
      <c r="C11" s="10">
        <v>0</v>
      </c>
    </row>
    <row r="12" spans="1:3" x14ac:dyDescent="0.2">
      <c r="A12" s="11"/>
      <c r="B12" s="10"/>
      <c r="C12" s="10"/>
    </row>
    <row r="13" spans="1:3" x14ac:dyDescent="0.2">
      <c r="A13" s="8" t="s">
        <v>12</v>
      </c>
      <c r="B13" s="6">
        <f>IF(B14+B15+B16+B17+B18+B19+B20+B21+B22-C14-C15-C16-C17-C18-C19-C20-C21-C22&gt;0,B14+B15+B16+B17+B18+B19+B20+B21+B22-C14-C15-C16-C17-C18-C19-C20-C21-C22,0)</f>
        <v>6789492.1899999939</v>
      </c>
      <c r="C13" s="6">
        <f>IF(C14+C15+C16+C17+C18+C19+C20+C21+C22-B14-B15-B16-B17-B18-B19-B20-B21-B22&gt;0,C14+C15+C16+C17+C18+C19+C20+C21+C22-B14-B15-B16-B17-B18-B19-B20-B21-B22,0)</f>
        <v>0</v>
      </c>
    </row>
    <row r="14" spans="1:3" x14ac:dyDescent="0.2">
      <c r="A14" s="9" t="s">
        <v>13</v>
      </c>
      <c r="B14" s="10">
        <v>0</v>
      </c>
      <c r="C14" s="10">
        <v>0</v>
      </c>
    </row>
    <row r="15" spans="1:3" x14ac:dyDescent="0.2">
      <c r="A15" s="9" t="s">
        <v>14</v>
      </c>
      <c r="B15" s="10">
        <v>6058241.7599999905</v>
      </c>
      <c r="C15" s="10">
        <v>0</v>
      </c>
    </row>
    <row r="16" spans="1:3" x14ac:dyDescent="0.2">
      <c r="A16" s="9" t="s">
        <v>15</v>
      </c>
      <c r="B16" s="10">
        <v>0</v>
      </c>
      <c r="C16" s="10">
        <v>0</v>
      </c>
    </row>
    <row r="17" spans="1:3" x14ac:dyDescent="0.2">
      <c r="A17" s="9" t="s">
        <v>16</v>
      </c>
      <c r="B17" s="10">
        <v>0</v>
      </c>
      <c r="C17" s="10">
        <v>150630.01999999955</v>
      </c>
    </row>
    <row r="18" spans="1:3" x14ac:dyDescent="0.2">
      <c r="A18" s="9" t="s">
        <v>17</v>
      </c>
      <c r="B18" s="10">
        <v>0</v>
      </c>
      <c r="C18" s="10">
        <v>116580</v>
      </c>
    </row>
    <row r="19" spans="1:3" x14ac:dyDescent="0.2">
      <c r="A19" s="9" t="s">
        <v>18</v>
      </c>
      <c r="B19" s="10">
        <v>998460.45000000298</v>
      </c>
      <c r="C19" s="10">
        <v>0</v>
      </c>
    </row>
    <row r="20" spans="1:3" x14ac:dyDescent="0.2">
      <c r="A20" s="9" t="s">
        <v>19</v>
      </c>
      <c r="B20" s="10">
        <v>0</v>
      </c>
      <c r="C20" s="10">
        <v>0</v>
      </c>
    </row>
    <row r="21" spans="1:3" x14ac:dyDescent="0.2">
      <c r="A21" s="9" t="s">
        <v>20</v>
      </c>
      <c r="B21" s="10">
        <v>0</v>
      </c>
      <c r="C21" s="10">
        <v>0</v>
      </c>
    </row>
    <row r="22" spans="1:3" x14ac:dyDescent="0.2">
      <c r="A22" s="9" t="s">
        <v>21</v>
      </c>
      <c r="B22" s="10">
        <v>0</v>
      </c>
      <c r="C22" s="10">
        <v>0</v>
      </c>
    </row>
    <row r="23" spans="1:3" s="7" customFormat="1" x14ac:dyDescent="0.2">
      <c r="A23" s="12"/>
      <c r="B23" s="10"/>
      <c r="C23" s="10"/>
    </row>
    <row r="24" spans="1:3" s="7" customFormat="1" x14ac:dyDescent="0.2">
      <c r="A24" s="5" t="s">
        <v>22</v>
      </c>
      <c r="B24" s="6">
        <f>IF(B25+B35-C25-C35&gt;0,B25+B35-C25-C35,0)</f>
        <v>0</v>
      </c>
      <c r="C24" s="6">
        <f>IF(C25+C35-B25-B35&gt;0,C25+C35-B25-B35,0)</f>
        <v>2862680.040000001</v>
      </c>
    </row>
    <row r="25" spans="1:3" x14ac:dyDescent="0.2">
      <c r="A25" s="8" t="s">
        <v>23</v>
      </c>
      <c r="B25" s="6">
        <f>IF(B26+B27+B28+B29+B30+B31+B32+B33-C26-C27-C28-C29-C30-C31-C32-C33&gt;0,B26+B27+B28+B29+B30+B31+B32+B33-C26-C27-C28-C29-C30-C31-C32-C33,0)</f>
        <v>0</v>
      </c>
      <c r="C25" s="6">
        <f>IF(C26+C27+C28+C29+C30+C31+C32+C33-B26-B27-B28-B29-B30-B31-B32-B33&gt;0,C26+C27+C28+C29+C30+C31+C32+C33-B26-B27-B28-B29-B30-B31-B32-B33,0)</f>
        <v>2862680.040000001</v>
      </c>
    </row>
    <row r="26" spans="1:3" x14ac:dyDescent="0.2">
      <c r="A26" s="9" t="s">
        <v>24</v>
      </c>
      <c r="B26" s="10">
        <v>0</v>
      </c>
      <c r="C26" s="10">
        <v>3770519.959999999</v>
      </c>
    </row>
    <row r="27" spans="1:3" x14ac:dyDescent="0.2">
      <c r="A27" s="9" t="s">
        <v>25</v>
      </c>
      <c r="B27" s="10">
        <v>0</v>
      </c>
      <c r="C27" s="10">
        <v>0</v>
      </c>
    </row>
    <row r="28" spans="1:3" x14ac:dyDescent="0.2">
      <c r="A28" s="9" t="s">
        <v>26</v>
      </c>
      <c r="B28" s="10">
        <v>0</v>
      </c>
      <c r="C28" s="10">
        <v>0</v>
      </c>
    </row>
    <row r="29" spans="1:3" x14ac:dyDescent="0.2">
      <c r="A29" s="9" t="s">
        <v>27</v>
      </c>
      <c r="B29" s="10">
        <v>0</v>
      </c>
      <c r="C29" s="10">
        <v>0</v>
      </c>
    </row>
    <row r="30" spans="1:3" x14ac:dyDescent="0.2">
      <c r="A30" s="9" t="s">
        <v>28</v>
      </c>
      <c r="B30" s="10">
        <v>0</v>
      </c>
      <c r="C30" s="10">
        <v>0</v>
      </c>
    </row>
    <row r="31" spans="1:3" x14ac:dyDescent="0.2">
      <c r="A31" s="9" t="s">
        <v>29</v>
      </c>
      <c r="B31" s="10">
        <v>907839.91999999806</v>
      </c>
      <c r="C31" s="10">
        <v>0</v>
      </c>
    </row>
    <row r="32" spans="1:3" x14ac:dyDescent="0.2">
      <c r="A32" s="9" t="s">
        <v>30</v>
      </c>
      <c r="B32" s="10">
        <v>0</v>
      </c>
      <c r="C32" s="10">
        <v>0</v>
      </c>
    </row>
    <row r="33" spans="1:3" x14ac:dyDescent="0.2">
      <c r="A33" s="9" t="s">
        <v>31</v>
      </c>
      <c r="B33" s="10">
        <v>0</v>
      </c>
      <c r="C33" s="10">
        <v>0</v>
      </c>
    </row>
    <row r="34" spans="1:3" x14ac:dyDescent="0.2">
      <c r="A34" s="11"/>
      <c r="B34" s="10"/>
      <c r="C34" s="10"/>
    </row>
    <row r="35" spans="1:3" x14ac:dyDescent="0.2">
      <c r="A35" s="8" t="s">
        <v>32</v>
      </c>
      <c r="B35" s="6">
        <f>IF(B36+B37+B38+B39+B40+B41-C36-C37-C38-C39-C40-C41&gt;0,B36+B37+B38+B39+B40+B41-C36-C37-C38-C39-C40-C41,0)</f>
        <v>0</v>
      </c>
      <c r="C35" s="6">
        <f>IF(C36+C37+C38+C39+C40+C41-B36-B37-B38-B39-B40-B41&gt;0,C36+C37+C38+C39+C40+C41-B36-B37-B38-B39-B40-B41,0)</f>
        <v>0</v>
      </c>
    </row>
    <row r="36" spans="1:3" x14ac:dyDescent="0.2">
      <c r="A36" s="9" t="s">
        <v>33</v>
      </c>
      <c r="B36" s="10">
        <v>0</v>
      </c>
      <c r="C36" s="10">
        <v>0</v>
      </c>
    </row>
    <row r="37" spans="1:3" x14ac:dyDescent="0.2">
      <c r="A37" s="9" t="s">
        <v>34</v>
      </c>
      <c r="B37" s="10">
        <v>0</v>
      </c>
      <c r="C37" s="10">
        <v>0</v>
      </c>
    </row>
    <row r="38" spans="1:3" x14ac:dyDescent="0.2">
      <c r="A38" s="9" t="s">
        <v>35</v>
      </c>
      <c r="B38" s="10">
        <v>0</v>
      </c>
      <c r="C38" s="10">
        <v>0</v>
      </c>
    </row>
    <row r="39" spans="1:3" x14ac:dyDescent="0.2">
      <c r="A39" s="9" t="s">
        <v>36</v>
      </c>
      <c r="B39" s="10">
        <v>0</v>
      </c>
      <c r="C39" s="10">
        <v>0</v>
      </c>
    </row>
    <row r="40" spans="1:3" x14ac:dyDescent="0.2">
      <c r="A40" s="9" t="s">
        <v>37</v>
      </c>
      <c r="B40" s="10">
        <v>0</v>
      </c>
      <c r="C40" s="10">
        <v>0</v>
      </c>
    </row>
    <row r="41" spans="1:3" x14ac:dyDescent="0.2">
      <c r="A41" s="9" t="s">
        <v>38</v>
      </c>
      <c r="B41" s="10">
        <v>0</v>
      </c>
      <c r="C41" s="10">
        <v>0</v>
      </c>
    </row>
    <row r="42" spans="1:3" x14ac:dyDescent="0.2">
      <c r="A42" s="11"/>
      <c r="B42" s="10"/>
      <c r="C42" s="10"/>
    </row>
    <row r="43" spans="1:3" s="7" customFormat="1" x14ac:dyDescent="0.2">
      <c r="A43" s="5" t="s">
        <v>39</v>
      </c>
      <c r="B43" s="6">
        <f>IF(B45+B50+B57-C45-C50-C57&gt;0,B45+B50+B57-C45-C50-C57,0)</f>
        <v>9483578.6100000069</v>
      </c>
      <c r="C43" s="6">
        <f>IF(C45+C50+C57-B45-B50-B57&gt;0,C45+C50+C57-B45-B50-B57,0)</f>
        <v>0</v>
      </c>
    </row>
    <row r="44" spans="1:3" s="7" customFormat="1" x14ac:dyDescent="0.2">
      <c r="A44" s="5"/>
      <c r="B44" s="10"/>
      <c r="C44" s="10"/>
    </row>
    <row r="45" spans="1:3" x14ac:dyDescent="0.2">
      <c r="A45" s="8" t="s">
        <v>40</v>
      </c>
      <c r="B45" s="6">
        <f>IF(B46+B47+B48-C46-C47-C48&gt;0,B46+B47+B48-C46-C47-C48,0)</f>
        <v>0</v>
      </c>
      <c r="C45" s="6">
        <f>IF(C46+C47+C48-B46-B47-B48&gt;0,C46+C47+C48-B46-B47-B48,0)</f>
        <v>0</v>
      </c>
    </row>
    <row r="46" spans="1:3" x14ac:dyDescent="0.2">
      <c r="A46" s="9" t="s">
        <v>41</v>
      </c>
      <c r="B46" s="10">
        <v>0</v>
      </c>
      <c r="C46" s="10">
        <v>0</v>
      </c>
    </row>
    <row r="47" spans="1:3" x14ac:dyDescent="0.2">
      <c r="A47" s="9" t="s">
        <v>42</v>
      </c>
      <c r="B47" s="10">
        <v>0</v>
      </c>
      <c r="C47" s="10">
        <v>0</v>
      </c>
    </row>
    <row r="48" spans="1:3" x14ac:dyDescent="0.2">
      <c r="A48" s="9" t="s">
        <v>43</v>
      </c>
      <c r="B48" s="10">
        <v>0</v>
      </c>
      <c r="C48" s="10">
        <v>0</v>
      </c>
    </row>
    <row r="49" spans="1:3" x14ac:dyDescent="0.2">
      <c r="A49" s="11"/>
      <c r="B49" s="10"/>
      <c r="C49" s="10"/>
    </row>
    <row r="50" spans="1:3" x14ac:dyDescent="0.2">
      <c r="A50" s="8" t="s">
        <v>44</v>
      </c>
      <c r="B50" s="6">
        <f>IF(B51+B52+B53+B54+B55-C51-C52-C53-C54-C55&gt;0,B51+B52+B53+B54+B55-C51-C52-C53-C54-C55,0)</f>
        <v>9483578.6100000069</v>
      </c>
      <c r="C50" s="6">
        <f>IF(C51+C52+C53+C54+C55-B51-B52-B53-B54-B55&gt;0,C51+C52+C53+C54+C55-B51-B52-B53-B54-B55,0)</f>
        <v>0</v>
      </c>
    </row>
    <row r="51" spans="1:3" x14ac:dyDescent="0.2">
      <c r="A51" s="9" t="s">
        <v>45</v>
      </c>
      <c r="B51" s="10">
        <v>0</v>
      </c>
      <c r="C51" s="10">
        <v>24319779.630000003</v>
      </c>
    </row>
    <row r="52" spans="1:3" x14ac:dyDescent="0.2">
      <c r="A52" s="9" t="s">
        <v>46</v>
      </c>
      <c r="B52" s="10">
        <v>26702552.24000001</v>
      </c>
      <c r="C52" s="10">
        <v>0</v>
      </c>
    </row>
    <row r="53" spans="1:3" x14ac:dyDescent="0.2">
      <c r="A53" s="9" t="s">
        <v>47</v>
      </c>
      <c r="B53" s="10">
        <v>0</v>
      </c>
      <c r="C53" s="10">
        <v>0</v>
      </c>
    </row>
    <row r="54" spans="1:3" x14ac:dyDescent="0.2">
      <c r="A54" s="9" t="s">
        <v>48</v>
      </c>
      <c r="B54" s="10">
        <v>7100806</v>
      </c>
      <c r="C54" s="10">
        <v>0</v>
      </c>
    </row>
    <row r="55" spans="1:3" x14ac:dyDescent="0.2">
      <c r="A55" s="9" t="s">
        <v>49</v>
      </c>
      <c r="B55" s="10">
        <v>0</v>
      </c>
      <c r="C55" s="10">
        <v>0</v>
      </c>
    </row>
    <row r="56" spans="1:3" x14ac:dyDescent="0.2">
      <c r="A56" s="11"/>
      <c r="B56" s="10"/>
      <c r="C56" s="10"/>
    </row>
    <row r="57" spans="1:3" x14ac:dyDescent="0.2">
      <c r="A57" s="8" t="s">
        <v>50</v>
      </c>
      <c r="B57" s="6">
        <f>IF(B58+B59-C58-C59&gt;0,B58+B59-C58-C59,0)</f>
        <v>0</v>
      </c>
      <c r="C57" s="6">
        <f>IF(C58+C59-B58-B59&gt;0,C58+C59-B58-B59,0)</f>
        <v>0</v>
      </c>
    </row>
    <row r="58" spans="1:3" x14ac:dyDescent="0.2">
      <c r="A58" s="9" t="s">
        <v>51</v>
      </c>
      <c r="B58" s="10">
        <v>0</v>
      </c>
      <c r="C58" s="10">
        <v>0</v>
      </c>
    </row>
    <row r="59" spans="1:3" x14ac:dyDescent="0.2">
      <c r="A59" s="9" t="s">
        <v>52</v>
      </c>
      <c r="B59" s="10">
        <v>0</v>
      </c>
      <c r="C59" s="10">
        <v>0</v>
      </c>
    </row>
    <row r="60" spans="1:3" x14ac:dyDescent="0.2">
      <c r="A60" s="12"/>
      <c r="B60" s="10"/>
      <c r="C60" s="10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2026-04-13T18:49:35Z</cp:lastPrinted>
  <dcterms:created xsi:type="dcterms:W3CDTF">2012-12-11T20:26:08Z</dcterms:created>
  <dcterms:modified xsi:type="dcterms:W3CDTF">2026-04-22T18:33:26Z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